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<sst xmlns="http://schemas.openxmlformats.org/spreadsheetml/2006/main" count="61" uniqueCount="45">
  <si>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</si>
  <si>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</si>
  <si>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</si>
  <si>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</si>
  <si>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</si>
  <si>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</si>
  <si>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</si>
  <si>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</si>
  <si>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</si>
  <si>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</si>
  <si>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</si>
  <si>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</si>
  <si>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Actual</t>
  </si>
  <si>
    <t>DNG/Cust</t>
  </si>
  <si>
    <t>Percent</t>
  </si>
  <si>
    <t>Total</t>
  </si>
  <si>
    <t>(A)</t>
  </si>
  <si>
    <t>(B)</t>
  </si>
  <si>
    <t>(C)</t>
  </si>
  <si>
    <t>(D)</t>
  </si>
  <si>
    <t>(E)</t>
  </si>
  <si>
    <t>(F)</t>
  </si>
  <si>
    <t>(G)</t>
  </si>
  <si>
    <t>UT GS</t>
  </si>
  <si>
    <t>Residential</t>
  </si>
  <si>
    <t xml:space="preserve">                 2005 </t>
  </si>
  <si>
    <t xml:space="preserve">                 2006</t>
  </si>
  <si>
    <t xml:space="preserve">                 2007</t>
  </si>
  <si>
    <t>Questar Gas Company</t>
  </si>
  <si>
    <t>Docket No. 07-057-13</t>
  </si>
  <si>
    <t>\1</t>
  </si>
  <si>
    <t>(H)</t>
  </si>
  <si>
    <t>(I)</t>
  </si>
  <si>
    <t>\2</t>
  </si>
  <si>
    <t>Proposed</t>
  </si>
  <si>
    <t>\3</t>
  </si>
  <si>
    <t xml:space="preserve">      GS-Residential DNG Revenue Per Customer </t>
  </si>
  <si>
    <t>Page 2 of 2</t>
  </si>
  <si>
    <t>\4</t>
  </si>
  <si>
    <t>\2 December 2007 is forecasted.</t>
  </si>
  <si>
    <t>\3 Average of columns (C), (E), and (G).</t>
  </si>
  <si>
    <t xml:space="preserve">\1 Calculated using temperature normalized calendar dth billed each month with rates in effect at year-end, then divided by monthly customers. </t>
  </si>
  <si>
    <t>Average</t>
  </si>
  <si>
    <t>\4 Page 1 of QGC Exhibit QGC 1.3, line 3.  Monthly DNG/Cust is spread by percentages in column (H).</t>
  </si>
  <si>
    <t>Exhibit QGC 1.4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</si>
</sst>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4" fillId="0" borderId="0" xfId="0" applyFont="1" applyAlignment="1">
      <alignment horizontal="right" textRotation="180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0">
      <selection activeCell="N24" sqref="N24"/>
    </sheetView>
  </sheetViews>
  <sheetFormatPr defaultColWidth="9.140625" defaultRowHeight="12.75"/>
  <cols>
    <col min="1" max="1" width="3.00390625" style="1" bestFit="1" customWidth="1"/>
    <col min="2" max="2" width="5.00390625" style="14" bestFit="1" customWidth="1"/>
    <col min="3" max="3" width="12.00390625" style="14" bestFit="1" customWidth="1"/>
    <col min="4" max="4" width="9.140625" style="14" customWidth="1"/>
    <col min="5" max="5" width="2.7109375" style="14" customWidth="1"/>
    <col min="6" max="6" width="12.00390625" style="14" bestFit="1" customWidth="1"/>
    <col min="7" max="7" width="9.140625" style="14" customWidth="1"/>
    <col min="8" max="8" width="2.7109375" style="14" customWidth="1"/>
    <col min="9" max="9" width="12.00390625" style="14" bestFit="1" customWidth="1"/>
    <col min="10" max="10" width="9.140625" style="14" customWidth="1"/>
    <col min="11" max="11" width="2.57421875" style="14" bestFit="1" customWidth="1"/>
    <col min="12" max="12" width="10.57421875" style="14" customWidth="1"/>
    <col min="13" max="13" width="2.7109375" style="14" customWidth="1"/>
    <col min="14" max="14" width="11.140625" style="14" bestFit="1" customWidth="1"/>
    <col min="15" max="15" width="3.28125" style="14" customWidth="1"/>
    <col min="16" max="16" width="3.421875" style="14" customWidth="1"/>
    <col min="17" max="17" width="3.28125" style="14" customWidth="1"/>
    <col min="18" max="18" width="3.421875" style="14" customWidth="1"/>
    <col min="19" max="16384" width="9.140625" style="14" customWidth="1"/>
  </cols>
  <sheetData>
    <row r="1" ht="25.5">
      <c r="C1" s="7" t="s">
        <v>36</v>
      </c>
    </row>
    <row r="3" spans="2:14" s="3" customFormat="1" ht="12.75">
      <c r="B3" s="3" t="s">
        <v>16</v>
      </c>
      <c r="C3" s="3" t="s">
        <v>17</v>
      </c>
      <c r="D3" s="3" t="s">
        <v>18</v>
      </c>
      <c r="F3" s="3" t="s">
        <v>19</v>
      </c>
      <c r="G3" s="3" t="s">
        <v>20</v>
      </c>
      <c r="I3" s="3" t="s">
        <v>21</v>
      </c>
      <c r="J3" s="3" t="s">
        <v>22</v>
      </c>
      <c r="L3" s="3" t="s">
        <v>31</v>
      </c>
      <c r="N3" s="3" t="s">
        <v>32</v>
      </c>
    </row>
    <row r="4" s="3" customFormat="1" ht="12.75"/>
    <row r="5" spans="3:13" s="3" customFormat="1" ht="12.75">
      <c r="C5" s="6" t="s">
        <v>25</v>
      </c>
      <c r="F5" s="6" t="s">
        <v>26</v>
      </c>
      <c r="I5" s="6" t="s">
        <v>27</v>
      </c>
      <c r="L5" s="3" t="s">
        <v>42</v>
      </c>
      <c r="M5" s="6"/>
    </row>
    <row r="6" spans="3:13" s="3" customFormat="1" ht="12.75">
      <c r="C6" s="13" t="s">
        <v>30</v>
      </c>
      <c r="F6" s="13" t="s">
        <v>30</v>
      </c>
      <c r="I6" s="13" t="s">
        <v>30</v>
      </c>
      <c r="L6" s="6"/>
      <c r="M6" s="6"/>
    </row>
    <row r="7" spans="3:14" ht="12.75">
      <c r="C7" s="3" t="s">
        <v>23</v>
      </c>
      <c r="F7" s="3" t="s">
        <v>23</v>
      </c>
      <c r="I7" s="3" t="s">
        <v>23</v>
      </c>
      <c r="N7" s="3" t="s">
        <v>23</v>
      </c>
    </row>
    <row r="8" spans="3:14" s="1" customFormat="1" ht="12.75">
      <c r="C8" s="3" t="s">
        <v>24</v>
      </c>
      <c r="D8" s="3"/>
      <c r="E8" s="3"/>
      <c r="F8" s="3" t="s">
        <v>24</v>
      </c>
      <c r="G8" s="3"/>
      <c r="H8" s="3"/>
      <c r="I8" s="3" t="s">
        <v>24</v>
      </c>
      <c r="J8" s="3"/>
      <c r="L8" s="3"/>
      <c r="M8" s="3"/>
      <c r="N8" s="3" t="s">
        <v>24</v>
      </c>
    </row>
    <row r="9" spans="3:14" s="1" customFormat="1" ht="12.75">
      <c r="C9" s="3" t="s">
        <v>12</v>
      </c>
      <c r="D9" s="3"/>
      <c r="E9" s="3"/>
      <c r="F9" s="3" t="s">
        <v>12</v>
      </c>
      <c r="G9" s="3"/>
      <c r="H9" s="3"/>
      <c r="I9" s="3" t="s">
        <v>12</v>
      </c>
      <c r="J9" s="3"/>
      <c r="L9" s="13" t="s">
        <v>35</v>
      </c>
      <c r="M9" s="13"/>
      <c r="N9" s="3" t="s">
        <v>34</v>
      </c>
    </row>
    <row r="10" spans="2:14" s="1" customFormat="1" ht="13.5" thickBot="1">
      <c r="B10" s="5"/>
      <c r="C10" s="4" t="s">
        <v>13</v>
      </c>
      <c r="D10" s="4" t="s">
        <v>14</v>
      </c>
      <c r="E10" s="3"/>
      <c r="F10" s="4" t="s">
        <v>13</v>
      </c>
      <c r="G10" s="4" t="s">
        <v>14</v>
      </c>
      <c r="H10" s="3"/>
      <c r="I10" s="4" t="s">
        <v>13</v>
      </c>
      <c r="J10" s="4" t="s">
        <v>14</v>
      </c>
      <c r="L10" s="4" t="s">
        <v>14</v>
      </c>
      <c r="M10" s="23"/>
      <c r="N10" s="4" t="s">
        <v>13</v>
      </c>
    </row>
    <row r="11" spans="1:14" ht="12.75">
      <c r="A11" s="1">
        <v>1</v>
      </c>
      <c r="B11" s="15" t="s">
        <v>0</v>
      </c>
      <c r="C11" s="16">
        <v>35.64</v>
      </c>
      <c r="D11" s="17">
        <f>C11/C$23</f>
        <v>0.1622212107419208</v>
      </c>
      <c r="E11" s="16"/>
      <c r="F11" s="16">
        <v>32.82</v>
      </c>
      <c r="G11" s="17">
        <f>F11/F$23</f>
        <v>0.15888845855925643</v>
      </c>
      <c r="H11" s="16"/>
      <c r="I11" s="16">
        <v>31.66</v>
      </c>
      <c r="J11" s="17">
        <f>I11/I$23</f>
        <v>0.15589915304313573</v>
      </c>
      <c r="L11" s="17">
        <f aca="true" t="shared" si="0" ref="L11:L22">(D11+G11+J11)/3</f>
        <v>0.15900294078143765</v>
      </c>
      <c r="M11" s="17"/>
      <c r="N11" s="16">
        <f>L11*N$23</f>
        <v>41.65559042592104</v>
      </c>
    </row>
    <row r="12" spans="1:14" ht="12.75">
      <c r="A12" s="1">
        <v>2</v>
      </c>
      <c r="B12" s="15" t="s">
        <v>1</v>
      </c>
      <c r="C12" s="16">
        <v>27.2</v>
      </c>
      <c r="D12" s="17">
        <f aca="true" t="shared" si="1" ref="D12:D22">C12/C$23</f>
        <v>0.12380518889394629</v>
      </c>
      <c r="E12" s="16"/>
      <c r="F12" s="16">
        <v>26.35</v>
      </c>
      <c r="G12" s="17">
        <f aca="true" t="shared" si="2" ref="G12:G22">F12/F$23</f>
        <v>0.1275658404337723</v>
      </c>
      <c r="H12" s="16"/>
      <c r="I12" s="16">
        <v>25.4</v>
      </c>
      <c r="J12" s="17">
        <f aca="true" t="shared" si="3" ref="J12:J22">I12/I$23</f>
        <v>0.1250738625172346</v>
      </c>
      <c r="L12" s="17">
        <f t="shared" si="0"/>
        <v>0.1254816306149844</v>
      </c>
      <c r="M12" s="17"/>
      <c r="N12" s="16">
        <f aca="true" t="shared" si="4" ref="N12:N22">L12*N$23</f>
        <v>32.873677588513615</v>
      </c>
    </row>
    <row r="13" spans="1:14" ht="12.75">
      <c r="A13" s="1">
        <v>3</v>
      </c>
      <c r="B13" s="15" t="s">
        <v>2</v>
      </c>
      <c r="C13" s="16">
        <v>24.05</v>
      </c>
      <c r="D13" s="17">
        <f t="shared" si="1"/>
        <v>0.10946745562130178</v>
      </c>
      <c r="E13" s="16"/>
      <c r="F13" s="16">
        <v>22.33</v>
      </c>
      <c r="G13" s="17">
        <f t="shared" si="2"/>
        <v>0.1081041828040279</v>
      </c>
      <c r="H13" s="16"/>
      <c r="I13" s="16">
        <v>22.44</v>
      </c>
      <c r="J13" s="17">
        <f t="shared" si="3"/>
        <v>0.11049832578294269</v>
      </c>
      <c r="L13" s="17">
        <f t="shared" si="0"/>
        <v>0.1093566547360908</v>
      </c>
      <c r="M13" s="17"/>
      <c r="N13" s="16">
        <f t="shared" si="4"/>
        <v>28.64925640776107</v>
      </c>
    </row>
    <row r="14" spans="1:14" ht="12.75">
      <c r="A14" s="1">
        <v>4</v>
      </c>
      <c r="B14" s="15" t="s">
        <v>3</v>
      </c>
      <c r="C14" s="16">
        <v>16.85</v>
      </c>
      <c r="D14" s="17">
        <f t="shared" si="1"/>
        <v>0.07669549385525717</v>
      </c>
      <c r="E14" s="16"/>
      <c r="F14" s="16">
        <v>15.83</v>
      </c>
      <c r="G14" s="17">
        <f t="shared" si="2"/>
        <v>0.07663632842757555</v>
      </c>
      <c r="H14" s="16"/>
      <c r="I14" s="16">
        <v>14.78</v>
      </c>
      <c r="J14" s="17">
        <f t="shared" si="3"/>
        <v>0.07277920031514674</v>
      </c>
      <c r="L14" s="17">
        <f t="shared" si="0"/>
        <v>0.07537034086599315</v>
      </c>
      <c r="M14" s="17"/>
      <c r="N14" s="16">
        <f t="shared" si="4"/>
        <v>19.745521900072887</v>
      </c>
    </row>
    <row r="15" spans="1:14" ht="12.75">
      <c r="A15" s="1">
        <v>5</v>
      </c>
      <c r="B15" s="15" t="s">
        <v>4</v>
      </c>
      <c r="C15" s="16">
        <v>12.1</v>
      </c>
      <c r="D15" s="17">
        <f t="shared" si="1"/>
        <v>0.05507510241238052</v>
      </c>
      <c r="E15" s="16"/>
      <c r="F15" s="16">
        <v>10.8</v>
      </c>
      <c r="G15" s="17">
        <f t="shared" si="2"/>
        <v>0.05228505034856702</v>
      </c>
      <c r="H15" s="16"/>
      <c r="I15" s="16">
        <v>11.63</v>
      </c>
      <c r="J15" s="17">
        <f t="shared" si="3"/>
        <v>0.0572680716958834</v>
      </c>
      <c r="L15" s="17">
        <f t="shared" si="0"/>
        <v>0.05487607481894365</v>
      </c>
      <c r="M15" s="17"/>
      <c r="N15" s="16">
        <f t="shared" si="4"/>
        <v>14.37643408106686</v>
      </c>
    </row>
    <row r="16" spans="1:14" ht="12.75">
      <c r="A16" s="1">
        <v>6</v>
      </c>
      <c r="B16" s="15" t="s">
        <v>5</v>
      </c>
      <c r="C16" s="16">
        <v>9.48</v>
      </c>
      <c r="D16" s="17">
        <f t="shared" si="1"/>
        <v>0.043149749658625405</v>
      </c>
      <c r="E16" s="16"/>
      <c r="F16" s="16">
        <v>9.14</v>
      </c>
      <c r="G16" s="17">
        <f t="shared" si="2"/>
        <v>0.044248644461657646</v>
      </c>
      <c r="H16" s="16"/>
      <c r="I16" s="16">
        <v>9.55</v>
      </c>
      <c r="J16" s="17">
        <f t="shared" si="3"/>
        <v>0.04702580263935396</v>
      </c>
      <c r="L16" s="17">
        <f t="shared" si="0"/>
        <v>0.044808065586545674</v>
      </c>
      <c r="M16" s="17"/>
      <c r="N16" s="16">
        <f t="shared" si="4"/>
        <v>11.738817022363236</v>
      </c>
    </row>
    <row r="17" spans="1:14" ht="12.75">
      <c r="A17" s="1">
        <v>7</v>
      </c>
      <c r="B17" s="15" t="s">
        <v>6</v>
      </c>
      <c r="C17" s="16">
        <v>9.11</v>
      </c>
      <c r="D17" s="17">
        <f t="shared" si="1"/>
        <v>0.041465634956759215</v>
      </c>
      <c r="E17" s="16"/>
      <c r="F17" s="16">
        <v>8.46</v>
      </c>
      <c r="G17" s="17">
        <f t="shared" si="2"/>
        <v>0.04095662277304417</v>
      </c>
      <c r="H17" s="16"/>
      <c r="I17" s="16">
        <v>8.85</v>
      </c>
      <c r="J17" s="17">
        <f t="shared" si="3"/>
        <v>0.04357888516840654</v>
      </c>
      <c r="L17" s="17">
        <f t="shared" si="0"/>
        <v>0.04200038096606998</v>
      </c>
      <c r="M17" s="17"/>
      <c r="N17" s="16">
        <f t="shared" si="4"/>
        <v>11.003259805491014</v>
      </c>
    </row>
    <row r="18" spans="1:14" ht="12.75">
      <c r="A18" s="1">
        <v>8</v>
      </c>
      <c r="B18" s="15" t="s">
        <v>7</v>
      </c>
      <c r="C18" s="16">
        <v>8.68</v>
      </c>
      <c r="D18" s="17">
        <f t="shared" si="1"/>
        <v>0.03950842057350933</v>
      </c>
      <c r="E18" s="16"/>
      <c r="F18" s="16">
        <v>8.23</v>
      </c>
      <c r="G18" s="17">
        <f t="shared" si="2"/>
        <v>0.039843144848954314</v>
      </c>
      <c r="H18" s="16"/>
      <c r="I18" s="16">
        <v>8.67</v>
      </c>
      <c r="J18" s="17">
        <f t="shared" si="3"/>
        <v>0.04269253496159149</v>
      </c>
      <c r="L18" s="17">
        <f t="shared" si="0"/>
        <v>0.040681366794685044</v>
      </c>
      <c r="M18" s="17"/>
      <c r="N18" s="16">
        <f t="shared" si="4"/>
        <v>10.657704472871588</v>
      </c>
    </row>
    <row r="19" spans="1:14" ht="12.75">
      <c r="A19" s="1">
        <v>9</v>
      </c>
      <c r="B19" s="15" t="s">
        <v>8</v>
      </c>
      <c r="C19" s="16">
        <v>9.66</v>
      </c>
      <c r="D19" s="17">
        <f t="shared" si="1"/>
        <v>0.043969048702776514</v>
      </c>
      <c r="E19" s="16"/>
      <c r="F19" s="16">
        <v>8.85</v>
      </c>
      <c r="G19" s="17">
        <f t="shared" si="2"/>
        <v>0.042844694035631306</v>
      </c>
      <c r="H19" s="16"/>
      <c r="I19" s="16">
        <v>8.91</v>
      </c>
      <c r="J19" s="17">
        <f t="shared" si="3"/>
        <v>0.043874335237344894</v>
      </c>
      <c r="L19" s="17">
        <f t="shared" si="0"/>
        <v>0.043562692658584236</v>
      </c>
      <c r="M19" s="17"/>
      <c r="N19" s="16">
        <f t="shared" si="4"/>
        <v>11.4125542226959</v>
      </c>
    </row>
    <row r="20" spans="1:14" ht="12.75">
      <c r="A20" s="1">
        <v>10</v>
      </c>
      <c r="B20" s="15" t="s">
        <v>9</v>
      </c>
      <c r="C20" s="16">
        <v>12.88</v>
      </c>
      <c r="D20" s="17">
        <f t="shared" si="1"/>
        <v>0.05862539827036869</v>
      </c>
      <c r="E20" s="16"/>
      <c r="F20" s="16">
        <v>12.69</v>
      </c>
      <c r="G20" s="17">
        <f t="shared" si="2"/>
        <v>0.06143493415956624</v>
      </c>
      <c r="H20" s="16"/>
      <c r="I20" s="16">
        <v>11.85</v>
      </c>
      <c r="J20" s="17">
        <f t="shared" si="3"/>
        <v>0.05835138861532401</v>
      </c>
      <c r="L20" s="17">
        <f t="shared" si="0"/>
        <v>0.05947057368175298</v>
      </c>
      <c r="M20" s="17"/>
      <c r="N20" s="16">
        <f t="shared" si="4"/>
        <v>15.580100893145646</v>
      </c>
    </row>
    <row r="21" spans="1:14" ht="12.75">
      <c r="A21" s="1">
        <v>11</v>
      </c>
      <c r="B21" s="15" t="s">
        <v>10</v>
      </c>
      <c r="C21" s="16">
        <v>22.69</v>
      </c>
      <c r="D21" s="17">
        <f t="shared" si="1"/>
        <v>0.10327719617660447</v>
      </c>
      <c r="E21" s="16"/>
      <c r="F21" s="16">
        <v>21.45</v>
      </c>
      <c r="G21" s="17">
        <f t="shared" si="2"/>
        <v>0.10384391944229282</v>
      </c>
      <c r="H21" s="16"/>
      <c r="I21" s="16">
        <v>20.42</v>
      </c>
      <c r="J21" s="17">
        <f t="shared" si="3"/>
        <v>0.1005515067953516</v>
      </c>
      <c r="L21" s="17">
        <f t="shared" si="0"/>
        <v>0.10255754080474962</v>
      </c>
      <c r="M21" s="17"/>
      <c r="N21" s="16">
        <f t="shared" si="4"/>
        <v>26.868024540028305</v>
      </c>
    </row>
    <row r="22" spans="1:14" ht="13.5" thickBot="1">
      <c r="A22" s="1">
        <v>12</v>
      </c>
      <c r="B22" s="18" t="s">
        <v>11</v>
      </c>
      <c r="C22" s="19">
        <v>31.36</v>
      </c>
      <c r="D22" s="20">
        <f t="shared" si="1"/>
        <v>0.14274010013654984</v>
      </c>
      <c r="E22" s="16"/>
      <c r="F22" s="19">
        <v>29.61</v>
      </c>
      <c r="G22" s="20">
        <f t="shared" si="2"/>
        <v>0.14334817970565455</v>
      </c>
      <c r="H22" s="16"/>
      <c r="I22" s="19">
        <v>28.92</v>
      </c>
      <c r="J22" s="20">
        <f t="shared" si="3"/>
        <v>0.14240693322828443</v>
      </c>
      <c r="K22" s="14" t="s">
        <v>33</v>
      </c>
      <c r="L22" s="20">
        <f t="shared" si="0"/>
        <v>0.14283173769016297</v>
      </c>
      <c r="M22" s="22"/>
      <c r="N22" s="19">
        <f t="shared" si="4"/>
        <v>37.4190586400689</v>
      </c>
    </row>
    <row r="23" spans="1:15" ht="12.75">
      <c r="A23" s="1">
        <v>13</v>
      </c>
      <c r="B23" s="21" t="s">
        <v>15</v>
      </c>
      <c r="C23" s="16">
        <f>SUM(C11:C22)</f>
        <v>219.7</v>
      </c>
      <c r="D23" s="17">
        <f>SUM(D11:D22)</f>
        <v>1.0000000000000002</v>
      </c>
      <c r="E23" s="16"/>
      <c r="F23" s="16">
        <f>SUM(F11:F22)</f>
        <v>206.55999999999995</v>
      </c>
      <c r="G23" s="17">
        <f>SUM(G11:G22)</f>
        <v>1.0000000000000004</v>
      </c>
      <c r="H23" s="16"/>
      <c r="I23" s="16">
        <f>SUM(I11:I22)</f>
        <v>203.07999999999998</v>
      </c>
      <c r="J23" s="17">
        <f>SUM(J11:J22)</f>
        <v>1.0000000000000002</v>
      </c>
      <c r="L23" s="17">
        <f>SUM(L11:L22)</f>
        <v>1.0000000000000002</v>
      </c>
      <c r="M23" s="17"/>
      <c r="N23" s="24">
        <v>261.98</v>
      </c>
      <c r="O23" s="14" t="s">
        <v>38</v>
      </c>
    </row>
    <row r="24" spans="2:14" ht="12.75">
      <c r="B24" s="21"/>
      <c r="C24" s="16"/>
      <c r="D24" s="17"/>
      <c r="E24" s="16"/>
      <c r="F24" s="16"/>
      <c r="G24" s="17"/>
      <c r="H24" s="16"/>
      <c r="I24" s="16"/>
      <c r="J24" s="17"/>
      <c r="L24" s="17"/>
      <c r="M24" s="17"/>
      <c r="N24" s="16"/>
    </row>
    <row r="25" spans="1:14" ht="12.75">
      <c r="A25" s="2" t="s">
        <v>41</v>
      </c>
      <c r="B25" s="21"/>
      <c r="C25" s="16"/>
      <c r="D25" s="17"/>
      <c r="E25" s="16"/>
      <c r="F25" s="16"/>
      <c r="G25" s="17"/>
      <c r="H25" s="16"/>
      <c r="I25" s="16"/>
      <c r="J25" s="17"/>
      <c r="N25" s="17"/>
    </row>
    <row r="26" spans="1:14" ht="12.75">
      <c r="A26" s="2" t="s">
        <v>39</v>
      </c>
      <c r="B26" s="21"/>
      <c r="C26" s="16"/>
      <c r="D26" s="17"/>
      <c r="E26" s="16"/>
      <c r="F26" s="16"/>
      <c r="G26" s="17"/>
      <c r="H26" s="16"/>
      <c r="I26" s="16"/>
      <c r="J26" s="17"/>
      <c r="N26" s="17"/>
    </row>
    <row r="27" spans="1:14" s="2" customFormat="1" ht="12.75">
      <c r="A27" s="2" t="s">
        <v>40</v>
      </c>
      <c r="B27" s="11"/>
      <c r="C27" s="9"/>
      <c r="D27" s="12"/>
      <c r="E27" s="9"/>
      <c r="F27" s="9"/>
      <c r="G27" s="12"/>
      <c r="H27" s="9"/>
      <c r="I27" s="9"/>
      <c r="J27" s="12"/>
      <c r="N27" s="12"/>
    </row>
    <row r="28" spans="1:14" s="2" customFormat="1" ht="12.75">
      <c r="A28" s="2" t="s">
        <v>43</v>
      </c>
      <c r="B28" s="11"/>
      <c r="C28" s="9"/>
      <c r="D28" s="12"/>
      <c r="E28" s="9"/>
      <c r="F28" s="9"/>
      <c r="G28" s="12"/>
      <c r="H28" s="9"/>
      <c r="I28" s="9"/>
      <c r="J28" s="12"/>
      <c r="N28" s="12"/>
    </row>
    <row r="29" spans="2:18" ht="116.25">
      <c r="B29" s="21"/>
      <c r="C29" s="16"/>
      <c r="D29" s="17"/>
      <c r="E29" s="16"/>
      <c r="F29" s="16"/>
      <c r="G29" s="17"/>
      <c r="H29" s="16"/>
      <c r="I29" s="16"/>
      <c r="J29" s="17"/>
      <c r="N29" s="17"/>
      <c r="O29" s="10" t="s">
        <v>37</v>
      </c>
      <c r="P29" s="10" t="s">
        <v>44</v>
      </c>
      <c r="Q29" s="10" t="s">
        <v>29</v>
      </c>
      <c r="R29" s="10" t="s">
        <v>28</v>
      </c>
    </row>
    <row r="30" spans="2:14" ht="12.75">
      <c r="B30" s="21"/>
      <c r="C30" s="16"/>
      <c r="D30" s="17"/>
      <c r="E30" s="16"/>
      <c r="F30" s="16"/>
      <c r="G30" s="17"/>
      <c r="H30" s="16"/>
      <c r="I30" s="16"/>
      <c r="J30" s="17"/>
      <c r="N30" s="17"/>
    </row>
    <row r="31" ht="15.75">
      <c r="J31" s="8"/>
    </row>
  </sheetData>
  <printOptions horizontalCentered="1"/>
  <pageMargins left="0.75" right="0.75" top="0.7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P Smith</dc:creator>
  <cp:keywords/>
  <dc:description/>
  <cp:lastModifiedBy>Blake P Smith</cp:lastModifiedBy>
  <cp:lastPrinted>2007-12-17T23:10:29Z</cp:lastPrinted>
  <dcterms:created xsi:type="dcterms:W3CDTF">2007-12-15T15:30:32Z</dcterms:created>
  <dcterms:modified xsi:type="dcterms:W3CDTF">2007-12-19T18:24:42Z</dcterms:modified>
  <cp:category/>
  <cp:version/>
  <cp:contentType/>
  <cp:contentStatus/>
</cp:coreProperties>
</file>